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eta\Desktop\VŘ 149. výzva - zásobník\Rosovice\"/>
    </mc:Choice>
  </mc:AlternateContent>
  <xr:revisionPtr revIDLastSave="0" documentId="13_ncr:1_{E77CA0E2-4F45-462F-B2B6-D93ED0200C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H24" i="1"/>
  <c r="G24" i="1"/>
  <c r="F10" i="1"/>
  <c r="H10" i="1"/>
  <c r="G10" i="1"/>
  <c r="F11" i="1"/>
  <c r="H11" i="1"/>
  <c r="G11" i="1"/>
  <c r="F12" i="1"/>
  <c r="H12" i="1"/>
  <c r="G12" i="1"/>
  <c r="F13" i="1"/>
  <c r="H13" i="1"/>
  <c r="G13" i="1"/>
  <c r="F14" i="1"/>
  <c r="H14" i="1"/>
  <c r="G14" i="1"/>
  <c r="F15" i="1"/>
  <c r="H15" i="1"/>
  <c r="G15" i="1"/>
  <c r="F16" i="1"/>
  <c r="H16" i="1"/>
  <c r="G16" i="1"/>
  <c r="F17" i="1"/>
  <c r="H17" i="1"/>
  <c r="G17" i="1"/>
  <c r="F18" i="1"/>
  <c r="H18" i="1"/>
  <c r="G18" i="1"/>
  <c r="F19" i="1"/>
  <c r="H19" i="1"/>
  <c r="G19" i="1"/>
  <c r="F20" i="1"/>
  <c r="H20" i="1"/>
  <c r="G20" i="1"/>
  <c r="F21" i="1"/>
  <c r="H21" i="1"/>
  <c r="G21" i="1"/>
  <c r="F22" i="1"/>
  <c r="H22" i="1"/>
  <c r="G22" i="1"/>
  <c r="F23" i="1"/>
  <c r="H23" i="1"/>
  <c r="G23" i="1"/>
  <c r="G25" i="1"/>
  <c r="F36" i="1"/>
  <c r="H36" i="1"/>
  <c r="G36" i="1"/>
  <c r="F37" i="1"/>
  <c r="H37" i="1"/>
  <c r="G37" i="1"/>
  <c r="F38" i="1"/>
  <c r="H38" i="1"/>
  <c r="G38" i="1"/>
  <c r="F39" i="1"/>
  <c r="H39" i="1"/>
  <c r="G39" i="1"/>
  <c r="F40" i="1"/>
  <c r="H40" i="1"/>
  <c r="G40" i="1"/>
  <c r="F41" i="1"/>
  <c r="H41" i="1"/>
  <c r="G41" i="1"/>
  <c r="F42" i="1"/>
  <c r="H42" i="1"/>
  <c r="G42" i="1"/>
  <c r="F43" i="1"/>
  <c r="H43" i="1"/>
  <c r="G43" i="1"/>
  <c r="G44" i="1"/>
  <c r="F27" i="1"/>
  <c r="H27" i="1"/>
  <c r="F28" i="1"/>
  <c r="H28" i="1"/>
  <c r="H29" i="1"/>
  <c r="F29" i="1"/>
  <c r="G29" i="1"/>
  <c r="F57" i="1"/>
  <c r="H57" i="1"/>
  <c r="G57" i="1"/>
  <c r="G58" i="1"/>
  <c r="F31" i="1"/>
  <c r="H31" i="1"/>
  <c r="G31" i="1"/>
  <c r="F32" i="1"/>
  <c r="H32" i="1"/>
  <c r="G32" i="1"/>
  <c r="F33" i="1"/>
  <c r="H33" i="1"/>
  <c r="G33" i="1"/>
  <c r="G34" i="1"/>
  <c r="F46" i="1"/>
  <c r="H46" i="1"/>
  <c r="G46" i="1"/>
  <c r="F47" i="1"/>
  <c r="H47" i="1"/>
  <c r="G47" i="1"/>
  <c r="F48" i="1"/>
  <c r="H48" i="1"/>
  <c r="G48" i="1"/>
  <c r="F49" i="1"/>
  <c r="H49" i="1"/>
  <c r="G49" i="1"/>
  <c r="F50" i="1"/>
  <c r="H50" i="1"/>
  <c r="G50" i="1"/>
  <c r="F51" i="1"/>
  <c r="H51" i="1"/>
  <c r="G51" i="1"/>
  <c r="F52" i="1"/>
  <c r="H52" i="1"/>
  <c r="G52" i="1"/>
  <c r="F53" i="1"/>
  <c r="H53" i="1"/>
  <c r="G53" i="1"/>
  <c r="F54" i="1"/>
  <c r="H54" i="1"/>
  <c r="G54" i="1"/>
  <c r="G55" i="1"/>
  <c r="G59" i="1"/>
  <c r="H25" i="1"/>
  <c r="H44" i="1"/>
  <c r="H58" i="1"/>
  <c r="H34" i="1"/>
  <c r="H55" i="1"/>
  <c r="H59" i="1"/>
  <c r="F25" i="1"/>
  <c r="F44" i="1"/>
  <c r="F58" i="1"/>
  <c r="F34" i="1"/>
  <c r="F55" i="1"/>
  <c r="F59" i="1"/>
  <c r="G28" i="1"/>
  <c r="G27" i="1"/>
</calcChain>
</file>

<file path=xl/sharedStrings.xml><?xml version="1.0" encoding="utf-8"?>
<sst xmlns="http://schemas.openxmlformats.org/spreadsheetml/2006/main" count="143" uniqueCount="91">
  <si>
    <t>VÝKAZ VÝMĚR</t>
  </si>
  <si>
    <t>1.</t>
  </si>
  <si>
    <t>Název</t>
  </si>
  <si>
    <t>MJ</t>
  </si>
  <si>
    <t>Počet</t>
  </si>
  <si>
    <t>Cena bez DPH</t>
  </si>
  <si>
    <t>Vysílací anténa všesměrová - kompletní sestava</t>
  </si>
  <si>
    <t>ks</t>
  </si>
  <si>
    <t>Vysílací ústředna - řídící jednotka</t>
  </si>
  <si>
    <t>Celkem</t>
  </si>
  <si>
    <t xml:space="preserve">Celkem </t>
  </si>
  <si>
    <t>Modul digitální záznamník zpráv</t>
  </si>
  <si>
    <t>3.</t>
  </si>
  <si>
    <t>Modul telefonního vstupu</t>
  </si>
  <si>
    <t>4.</t>
  </si>
  <si>
    <t>5.</t>
  </si>
  <si>
    <t>Bezdrátový hlásič včetně zálohování a automatického dobíjení</t>
  </si>
  <si>
    <t>Cena za MJ</t>
  </si>
  <si>
    <t>Montážní práce na řídící ústředně</t>
  </si>
  <si>
    <t xml:space="preserve">Cena celkem </t>
  </si>
  <si>
    <t>Modul automatického dobíjení</t>
  </si>
  <si>
    <t>Vysílač vf. signálu</t>
  </si>
  <si>
    <t>Bezdrátový rozhlas s digitálním kódováním s napojením na zadávací pracoviště složek IZS.</t>
  </si>
  <si>
    <t>Dynamický mikrofon s 5m přívodní šňůrou</t>
  </si>
  <si>
    <t>Stojánek pod mikrofon s nastavením úhlu náklonu</t>
  </si>
  <si>
    <t>Montážní materiál</t>
  </si>
  <si>
    <t>Anténa přijímací  - kompletní sestava</t>
  </si>
  <si>
    <t xml:space="preserve">Tlakové reproduktory - nízkoimpedanční, 106 dB </t>
  </si>
  <si>
    <t>DPH 21%</t>
  </si>
  <si>
    <t>Cena s 21% DPH</t>
  </si>
  <si>
    <t>Revize</t>
  </si>
  <si>
    <t>Modul obousměrné komunikace</t>
  </si>
  <si>
    <t>Software komunikace</t>
  </si>
  <si>
    <t>Montážní práce</t>
  </si>
  <si>
    <t>Oživení</t>
  </si>
  <si>
    <t xml:space="preserve">Řídící software </t>
  </si>
  <si>
    <t>Vysílač a encoder paging Pocsag</t>
  </si>
  <si>
    <t>Modul rozesílání SMS</t>
  </si>
  <si>
    <t>Encoder paging Pocsag</t>
  </si>
  <si>
    <t>Školící materiál</t>
  </si>
  <si>
    <t>Žádost o udělení individuálního oprávnění k využívání rádiových kmitočtů</t>
  </si>
  <si>
    <t>Projektová dokumentace k žádosti o udělení individuálního oprávnění k využívání rádiových kmitočtů</t>
  </si>
  <si>
    <t xml:space="preserve">Solární panel </t>
  </si>
  <si>
    <t>Převaděč obousměrné komunikace</t>
  </si>
  <si>
    <t>Antenní sestava, montážní konzola</t>
  </si>
  <si>
    <t>Oživení a nastavení</t>
  </si>
  <si>
    <t>Modul záložního připojení internetu</t>
  </si>
  <si>
    <t>Modul napojení na JSVV  - expander</t>
  </si>
  <si>
    <t>m.č. Holšiny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</si>
  <si>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</si>
  <si>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</si>
  <si>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</si>
  <si>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</si>
  <si>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</si>
  <si>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</si>
  <si>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</si>
  <si>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</si>
  <si>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</si>
  <si>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</si>
  <si>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</si>
  <si>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</si>
  <si>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</si>
  <si>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</si>
  <si>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</si>
  <si>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2.</t>
  </si>
  <si>
    <t>2.1</t>
  </si>
  <si>
    <t>2.2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</si>
  <si>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</si>
  <si>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</si>
  <si>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</si>
  <si>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</si>
  <si>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</si>
  <si>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</si>
  <si>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</si>
  <si>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</si>
  <si>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</si>
  <si>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</si>
  <si>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4.8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</si>
  <si>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</si>
  <si>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</si>
  <si>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</si>
  <si>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</si>
  <si>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</si>
  <si>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</si>
  <si>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</si>
  <si>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</si>
  <si>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</si>
  <si>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r>
      <t xml:space="preserve">Přijímací bezdrátové hlásiče s obousměrným digitálním přenosem </t>
    </r>
    <r>
      <rPr>
        <b/>
        <sz val="8"/>
        <rFont val="Arial"/>
        <family val="2"/>
        <charset val="238"/>
      </rPr>
      <t>(v souladu se sbírkou interních aktů řízení MV GŘ HZS ČR)</t>
    </r>
  </si>
  <si>
    <r>
      <t xml:space="preserve">Vysílací a řídící pracoviště s digitálním přenosem </t>
    </r>
    <r>
      <rPr>
        <b/>
        <sz val="8"/>
        <rFont val="Arial"/>
        <family val="2"/>
        <charset val="238"/>
      </rPr>
      <t xml:space="preserve">(v souladu se sbírkou interních aktů řízení MV GŘ HZS ČR) </t>
    </r>
  </si>
  <si>
    <t>6.</t>
  </si>
  <si>
    <t>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</si>
</sst>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0"/>
      <name val="Arial"/>
      <family val="2"/>
      <charset val="238"/>
    </font>
    <font>
      <i/>
      <u/>
      <sz val="2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1" xfId="0" applyBorder="1"/>
    <xf numFmtId="0" fontId="2" fillId="0" borderId="1" xfId="0" applyFont="1" applyBorder="1"/>
    <xf numFmtId="164" fontId="2" fillId="0" borderId="1" xfId="0" applyNumberFormat="1" applyFont="1" applyBorder="1"/>
    <xf numFmtId="164" fontId="0" fillId="0" borderId="1" xfId="0" applyNumberFormat="1" applyBorder="1"/>
    <xf numFmtId="164" fontId="7" fillId="0" borderId="1" xfId="0" applyNumberFormat="1" applyFont="1" applyBorder="1"/>
    <xf numFmtId="0" fontId="7" fillId="0" borderId="1" xfId="0" applyFont="1" applyBorder="1"/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164" fontId="2" fillId="2" borderId="1" xfId="0" applyNumberFormat="1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2" fillId="3" borderId="2" xfId="0" applyFont="1" applyFill="1" applyBorder="1" applyAlignment="1">
      <alignment wrapText="1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4" borderId="1" xfId="0" applyFill="1" applyBorder="1"/>
    <xf numFmtId="0" fontId="6" fillId="4" borderId="1" xfId="0" applyFont="1" applyFill="1" applyBorder="1"/>
    <xf numFmtId="164" fontId="0" fillId="4" borderId="1" xfId="0" applyNumberFormat="1" applyFill="1" applyBorder="1"/>
    <xf numFmtId="164" fontId="8" fillId="4" borderId="1" xfId="0" applyNumberFormat="1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164" fontId="2" fillId="4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164" fontId="12" fillId="5" borderId="1" xfId="0" applyNumberFormat="1" applyFont="1" applyFill="1" applyBorder="1"/>
    <xf numFmtId="164" fontId="11" fillId="5" borderId="1" xfId="0" applyNumberFormat="1" applyFont="1" applyFill="1" applyBorder="1"/>
    <xf numFmtId="0" fontId="7" fillId="0" borderId="3" xfId="0" applyFont="1" applyFill="1" applyBorder="1"/>
    <xf numFmtId="164" fontId="0" fillId="0" borderId="3" xfId="0" applyNumberFormat="1" applyBorder="1"/>
    <xf numFmtId="0" fontId="7" fillId="0" borderId="1" xfId="0" applyFont="1" applyFill="1" applyBorder="1" applyAlignment="1">
      <alignment wrapText="1"/>
    </xf>
    <xf numFmtId="0" fontId="12" fillId="5" borderId="1" xfId="0" applyFont="1" applyFill="1" applyBorder="1"/>
    <xf numFmtId="0" fontId="0" fillId="4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7" fillId="2" borderId="1" xfId="0" applyFont="1" applyFill="1" applyBorder="1"/>
    <xf numFmtId="164" fontId="7" fillId="2" borderId="1" xfId="0" applyNumberFormat="1" applyFont="1" applyFill="1" applyBorder="1"/>
    <xf numFmtId="0" fontId="7" fillId="3" borderId="2" xfId="0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5" xfId="0" applyFont="1" applyBorder="1" applyAlignment="1"/>
    <xf numFmtId="0" fontId="10" fillId="0" borderId="6" xfId="0" applyFont="1" applyBorder="1" applyAlignment="1"/>
    <xf numFmtId="0" fontId="10" fillId="0" borderId="4" xfId="0" applyFont="1" applyBorder="1" applyAlignment="1"/>
    <xf numFmtId="49" fontId="2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left"/>
    </xf>
    <xf numFmtId="49" fontId="7" fillId="5" borderId="1" xfId="0" applyNumberFormat="1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topLeftCell="A45" workbookViewId="0">
      <selection activeCell="E58" sqref="E58"/>
    </sheetView>
  </sheetViews>
  <sheetFormatPr defaultRowHeight="12.75" x14ac:dyDescent="0.2"/>
  <cols>
    <col min="1" max="1" width="5.5703125" customWidth="1"/>
    <col min="2" max="2" width="60.28515625" customWidth="1"/>
    <col min="3" max="3" width="5.85546875" customWidth="1"/>
    <col min="4" max="4" width="7" customWidth="1"/>
    <col min="5" max="5" width="11.5703125" style="1" customWidth="1"/>
    <col min="6" max="6" width="15.7109375" style="1" customWidth="1"/>
    <col min="7" max="7" width="17" style="1" customWidth="1"/>
    <col min="8" max="8" width="20.7109375" style="1" customWidth="1"/>
    <col min="10" max="10" width="10.42578125" bestFit="1" customWidth="1"/>
  </cols>
  <sheetData>
    <row r="1" spans="1:8" ht="53.25" hidden="1" customHeight="1" x14ac:dyDescent="0.2">
      <c r="A1" s="37"/>
      <c r="B1" s="37"/>
      <c r="C1" s="37"/>
      <c r="D1" s="37"/>
      <c r="E1" s="37"/>
      <c r="F1" s="37"/>
      <c r="G1" s="37"/>
      <c r="H1" s="37"/>
    </row>
    <row r="2" spans="1:8" hidden="1" x14ac:dyDescent="0.2">
      <c r="A2" s="37"/>
      <c r="B2" s="37"/>
      <c r="C2" s="37"/>
      <c r="D2" s="37"/>
      <c r="E2" s="37"/>
      <c r="F2" s="37"/>
      <c r="G2" s="37"/>
      <c r="H2" s="37"/>
    </row>
    <row r="3" spans="1:8" ht="12.75" customHeight="1" x14ac:dyDescent="0.2">
      <c r="A3" s="38" t="s">
        <v>22</v>
      </c>
      <c r="B3" s="38"/>
      <c r="C3" s="38"/>
      <c r="D3" s="38"/>
      <c r="E3" s="38"/>
      <c r="F3" s="38"/>
      <c r="G3" s="38"/>
      <c r="H3" s="38"/>
    </row>
    <row r="4" spans="1:8" ht="9" customHeight="1" x14ac:dyDescent="0.2">
      <c r="A4" s="38"/>
      <c r="B4" s="38"/>
      <c r="C4" s="38"/>
      <c r="D4" s="38"/>
      <c r="E4" s="38"/>
      <c r="F4" s="38"/>
      <c r="G4" s="38"/>
      <c r="H4" s="38"/>
    </row>
    <row r="5" spans="1:8" ht="3" hidden="1" customHeight="1" x14ac:dyDescent="0.2">
      <c r="A5" s="8"/>
      <c r="B5" s="8"/>
      <c r="C5" s="8"/>
      <c r="D5" s="8"/>
      <c r="E5" s="8"/>
      <c r="F5" s="8"/>
      <c r="G5" s="8"/>
      <c r="H5" s="8"/>
    </row>
    <row r="6" spans="1:8" ht="12.75" customHeight="1" x14ac:dyDescent="0.2">
      <c r="A6" s="39" t="s">
        <v>0</v>
      </c>
      <c r="B6" s="39"/>
      <c r="C6" s="39"/>
      <c r="D6" s="39"/>
      <c r="E6" s="39"/>
      <c r="F6" s="39"/>
      <c r="G6" s="39"/>
      <c r="H6" s="39"/>
    </row>
    <row r="7" spans="1:8" x14ac:dyDescent="0.2">
      <c r="A7" s="39"/>
      <c r="B7" s="39"/>
      <c r="C7" s="39"/>
      <c r="D7" s="39"/>
      <c r="E7" s="39"/>
      <c r="F7" s="39"/>
      <c r="G7" s="39"/>
      <c r="H7" s="39"/>
    </row>
    <row r="8" spans="1:8" ht="15.95" customHeight="1" x14ac:dyDescent="0.2">
      <c r="A8" s="18"/>
      <c r="B8" s="22" t="s">
        <v>2</v>
      </c>
      <c r="C8" s="22" t="s">
        <v>3</v>
      </c>
      <c r="D8" s="22" t="s">
        <v>4</v>
      </c>
      <c r="E8" s="23" t="s">
        <v>17</v>
      </c>
      <c r="F8" s="24" t="s">
        <v>5</v>
      </c>
      <c r="G8" s="24" t="s">
        <v>28</v>
      </c>
      <c r="H8" s="24" t="s">
        <v>29</v>
      </c>
    </row>
    <row r="9" spans="1:8" ht="28.5" customHeight="1" x14ac:dyDescent="0.2">
      <c r="A9" s="43" t="s">
        <v>1</v>
      </c>
      <c r="B9" s="15" t="s">
        <v>88</v>
      </c>
      <c r="C9" s="40"/>
      <c r="D9" s="41"/>
      <c r="E9" s="42"/>
      <c r="F9" s="5"/>
      <c r="G9" s="5"/>
      <c r="H9" s="5"/>
    </row>
    <row r="10" spans="1:8" x14ac:dyDescent="0.2">
      <c r="A10" s="44" t="s">
        <v>49</v>
      </c>
      <c r="B10" s="2" t="s">
        <v>6</v>
      </c>
      <c r="C10" s="2" t="s">
        <v>7</v>
      </c>
      <c r="D10" s="2">
        <v>1</v>
      </c>
      <c r="E10" s="5">
        <v>0</v>
      </c>
      <c r="F10" s="5">
        <f>D10*E10</f>
        <v>0</v>
      </c>
      <c r="G10" s="5">
        <f t="shared" ref="G10:G15" si="0">H10-F10</f>
        <v>0</v>
      </c>
      <c r="H10" s="5">
        <f t="shared" ref="H10:H15" si="1">F10*1.21</f>
        <v>0</v>
      </c>
    </row>
    <row r="11" spans="1:8" x14ac:dyDescent="0.2">
      <c r="A11" s="44" t="s">
        <v>50</v>
      </c>
      <c r="B11" s="14" t="s">
        <v>21</v>
      </c>
      <c r="C11" s="2" t="s">
        <v>7</v>
      </c>
      <c r="D11" s="2">
        <v>1</v>
      </c>
      <c r="E11" s="6">
        <v>0</v>
      </c>
      <c r="F11" s="5">
        <f t="shared" ref="F11:F15" si="2">D11*E11</f>
        <v>0</v>
      </c>
      <c r="G11" s="5">
        <f t="shared" si="0"/>
        <v>0</v>
      </c>
      <c r="H11" s="5">
        <f t="shared" si="1"/>
        <v>0</v>
      </c>
    </row>
    <row r="12" spans="1:8" x14ac:dyDescent="0.2">
      <c r="A12" s="44" t="s">
        <v>51</v>
      </c>
      <c r="B12" s="14" t="s">
        <v>8</v>
      </c>
      <c r="C12" s="2" t="s">
        <v>7</v>
      </c>
      <c r="D12" s="2">
        <v>1</v>
      </c>
      <c r="E12" s="6">
        <v>0</v>
      </c>
      <c r="F12" s="5">
        <f t="shared" si="2"/>
        <v>0</v>
      </c>
      <c r="G12" s="5">
        <f t="shared" si="0"/>
        <v>0</v>
      </c>
      <c r="H12" s="5">
        <f t="shared" si="1"/>
        <v>0</v>
      </c>
    </row>
    <row r="13" spans="1:8" x14ac:dyDescent="0.2">
      <c r="A13" s="44" t="s">
        <v>52</v>
      </c>
      <c r="B13" s="14" t="s">
        <v>31</v>
      </c>
      <c r="C13" s="2" t="s">
        <v>7</v>
      </c>
      <c r="D13" s="2">
        <v>1</v>
      </c>
      <c r="E13" s="6">
        <v>0</v>
      </c>
      <c r="F13" s="5">
        <f t="shared" si="2"/>
        <v>0</v>
      </c>
      <c r="G13" s="5">
        <f t="shared" si="0"/>
        <v>0</v>
      </c>
      <c r="H13" s="5">
        <f t="shared" si="1"/>
        <v>0</v>
      </c>
    </row>
    <row r="14" spans="1:8" x14ac:dyDescent="0.2">
      <c r="A14" s="44" t="s">
        <v>53</v>
      </c>
      <c r="B14" s="14" t="s">
        <v>23</v>
      </c>
      <c r="C14" s="2" t="s">
        <v>7</v>
      </c>
      <c r="D14" s="2">
        <v>1</v>
      </c>
      <c r="E14" s="6">
        <v>0</v>
      </c>
      <c r="F14" s="5">
        <f t="shared" si="2"/>
        <v>0</v>
      </c>
      <c r="G14" s="5">
        <f t="shared" si="0"/>
        <v>0</v>
      </c>
      <c r="H14" s="5">
        <f t="shared" si="1"/>
        <v>0</v>
      </c>
    </row>
    <row r="15" spans="1:8" x14ac:dyDescent="0.2">
      <c r="A15" s="44" t="s">
        <v>54</v>
      </c>
      <c r="B15" s="14" t="s">
        <v>24</v>
      </c>
      <c r="C15" s="2" t="s">
        <v>7</v>
      </c>
      <c r="D15" s="2">
        <v>1</v>
      </c>
      <c r="E15" s="6">
        <v>0</v>
      </c>
      <c r="F15" s="5">
        <f t="shared" si="2"/>
        <v>0</v>
      </c>
      <c r="G15" s="5">
        <f t="shared" si="0"/>
        <v>0</v>
      </c>
      <c r="H15" s="5">
        <f t="shared" si="1"/>
        <v>0</v>
      </c>
    </row>
    <row r="16" spans="1:8" x14ac:dyDescent="0.2">
      <c r="A16" s="44" t="s">
        <v>55</v>
      </c>
      <c r="B16" s="13" t="s">
        <v>35</v>
      </c>
      <c r="C16" s="2" t="s">
        <v>7</v>
      </c>
      <c r="D16" s="2">
        <v>1</v>
      </c>
      <c r="E16" s="6">
        <v>0</v>
      </c>
      <c r="F16" s="5">
        <f>D16*E16</f>
        <v>0</v>
      </c>
      <c r="G16" s="5">
        <f>H16-F16</f>
        <v>0</v>
      </c>
      <c r="H16" s="5">
        <f>F16*1.21</f>
        <v>0</v>
      </c>
    </row>
    <row r="17" spans="1:8" x14ac:dyDescent="0.2">
      <c r="A17" s="44" t="s">
        <v>56</v>
      </c>
      <c r="B17" s="14" t="s">
        <v>11</v>
      </c>
      <c r="C17" s="2" t="s">
        <v>7</v>
      </c>
      <c r="D17" s="2">
        <v>1</v>
      </c>
      <c r="E17" s="6">
        <v>0</v>
      </c>
      <c r="F17" s="5">
        <f>D17*E17</f>
        <v>0</v>
      </c>
      <c r="G17" s="5">
        <f>H17-F17</f>
        <v>0</v>
      </c>
      <c r="H17" s="5">
        <f>F17*1.21</f>
        <v>0</v>
      </c>
    </row>
    <row r="18" spans="1:8" x14ac:dyDescent="0.2">
      <c r="A18" s="44" t="s">
        <v>57</v>
      </c>
      <c r="B18" s="14" t="s">
        <v>13</v>
      </c>
      <c r="C18" s="2" t="s">
        <v>7</v>
      </c>
      <c r="D18" s="2">
        <v>1</v>
      </c>
      <c r="E18" s="6">
        <v>0</v>
      </c>
      <c r="F18" s="5">
        <f>D18*E18</f>
        <v>0</v>
      </c>
      <c r="G18" s="5">
        <f>H18-F18</f>
        <v>0</v>
      </c>
      <c r="H18" s="5">
        <f>F18*1.21</f>
        <v>0</v>
      </c>
    </row>
    <row r="19" spans="1:8" x14ac:dyDescent="0.2">
      <c r="A19" s="44" t="s">
        <v>58</v>
      </c>
      <c r="B19" s="14" t="s">
        <v>46</v>
      </c>
      <c r="C19" s="2" t="s">
        <v>7</v>
      </c>
      <c r="D19" s="2">
        <v>1</v>
      </c>
      <c r="E19" s="6">
        <v>0</v>
      </c>
      <c r="F19" s="5">
        <f>D19*E19</f>
        <v>0</v>
      </c>
      <c r="G19" s="5">
        <f>H19-F19</f>
        <v>0</v>
      </c>
      <c r="H19" s="5">
        <f>F19*1.21</f>
        <v>0</v>
      </c>
    </row>
    <row r="20" spans="1:8" x14ac:dyDescent="0.2">
      <c r="A20" s="44" t="s">
        <v>59</v>
      </c>
      <c r="B20" s="14" t="s">
        <v>18</v>
      </c>
      <c r="C20" s="2" t="s">
        <v>7</v>
      </c>
      <c r="D20" s="2">
        <v>1</v>
      </c>
      <c r="E20" s="6">
        <v>0</v>
      </c>
      <c r="F20" s="5">
        <f t="shared" ref="F20:F24" si="3">D20*E20</f>
        <v>0</v>
      </c>
      <c r="G20" s="5">
        <f t="shared" ref="G20:G24" si="4">H20-F20</f>
        <v>0</v>
      </c>
      <c r="H20" s="5">
        <f t="shared" ref="H20:H24" si="5">F20*1.21</f>
        <v>0</v>
      </c>
    </row>
    <row r="21" spans="1:8" x14ac:dyDescent="0.2">
      <c r="A21" s="44" t="s">
        <v>60</v>
      </c>
      <c r="B21" s="14" t="s">
        <v>39</v>
      </c>
      <c r="C21" s="2" t="s">
        <v>7</v>
      </c>
      <c r="D21" s="2">
        <v>1</v>
      </c>
      <c r="E21" s="6">
        <v>0</v>
      </c>
      <c r="F21" s="5">
        <f t="shared" si="3"/>
        <v>0</v>
      </c>
      <c r="G21" s="5">
        <f t="shared" si="4"/>
        <v>0</v>
      </c>
      <c r="H21" s="5">
        <f t="shared" si="5"/>
        <v>0</v>
      </c>
    </row>
    <row r="22" spans="1:8" x14ac:dyDescent="0.2">
      <c r="A22" s="44" t="s">
        <v>61</v>
      </c>
      <c r="B22" s="14" t="s">
        <v>30</v>
      </c>
      <c r="C22" s="2" t="s">
        <v>7</v>
      </c>
      <c r="D22" s="2">
        <v>1</v>
      </c>
      <c r="E22" s="6">
        <v>0</v>
      </c>
      <c r="F22" s="5">
        <f t="shared" si="3"/>
        <v>0</v>
      </c>
      <c r="G22" s="5">
        <f t="shared" si="4"/>
        <v>0</v>
      </c>
      <c r="H22" s="5">
        <f t="shared" si="5"/>
        <v>0</v>
      </c>
    </row>
    <row r="23" spans="1:8" x14ac:dyDescent="0.2">
      <c r="A23" s="44" t="s">
        <v>62</v>
      </c>
      <c r="B23" s="7" t="s">
        <v>20</v>
      </c>
      <c r="C23" s="2" t="s">
        <v>7</v>
      </c>
      <c r="D23" s="2">
        <v>1</v>
      </c>
      <c r="E23" s="5">
        <v>0</v>
      </c>
      <c r="F23" s="5">
        <f t="shared" si="3"/>
        <v>0</v>
      </c>
      <c r="G23" s="5">
        <f t="shared" si="4"/>
        <v>0</v>
      </c>
      <c r="H23" s="5">
        <f t="shared" si="5"/>
        <v>0</v>
      </c>
    </row>
    <row r="24" spans="1:8" x14ac:dyDescent="0.2">
      <c r="A24" s="44" t="s">
        <v>63</v>
      </c>
      <c r="B24" s="7" t="s">
        <v>47</v>
      </c>
      <c r="C24" s="2" t="s">
        <v>7</v>
      </c>
      <c r="D24" s="2">
        <v>2</v>
      </c>
      <c r="E24" s="5">
        <v>0</v>
      </c>
      <c r="F24" s="5">
        <f t="shared" si="3"/>
        <v>0</v>
      </c>
      <c r="G24" s="5">
        <f t="shared" si="4"/>
        <v>0</v>
      </c>
      <c r="H24" s="5">
        <f t="shared" si="5"/>
        <v>0</v>
      </c>
    </row>
    <row r="25" spans="1:8" x14ac:dyDescent="0.2">
      <c r="A25" s="45"/>
      <c r="B25" s="9" t="s">
        <v>10</v>
      </c>
      <c r="C25" s="10"/>
      <c r="D25" s="10"/>
      <c r="E25" s="11"/>
      <c r="F25" s="12">
        <f>SUM(F10:F24)</f>
        <v>0</v>
      </c>
      <c r="G25" s="12">
        <f t="shared" ref="G25:H25" si="6">SUM(G10:G24)</f>
        <v>0</v>
      </c>
      <c r="H25" s="12">
        <f t="shared" si="6"/>
        <v>0</v>
      </c>
    </row>
    <row r="26" spans="1:8" x14ac:dyDescent="0.2">
      <c r="A26" s="43" t="s">
        <v>64</v>
      </c>
      <c r="B26" s="15" t="s">
        <v>36</v>
      </c>
      <c r="C26" s="3"/>
      <c r="D26" s="3"/>
      <c r="E26" s="4"/>
      <c r="F26" s="4"/>
      <c r="G26" s="4"/>
      <c r="H26" s="4"/>
    </row>
    <row r="27" spans="1:8" x14ac:dyDescent="0.2">
      <c r="A27" s="44" t="s">
        <v>65</v>
      </c>
      <c r="B27" s="36" t="s">
        <v>37</v>
      </c>
      <c r="C27" s="7" t="s">
        <v>7</v>
      </c>
      <c r="D27" s="7">
        <v>1</v>
      </c>
      <c r="E27" s="6">
        <v>0</v>
      </c>
      <c r="F27" s="6">
        <f>E27*D27</f>
        <v>0</v>
      </c>
      <c r="G27" s="6">
        <f>H27-F27</f>
        <v>0</v>
      </c>
      <c r="H27" s="6">
        <f>F27*1.21</f>
        <v>0</v>
      </c>
    </row>
    <row r="28" spans="1:8" x14ac:dyDescent="0.2">
      <c r="A28" s="44" t="s">
        <v>66</v>
      </c>
      <c r="B28" s="36" t="s">
        <v>38</v>
      </c>
      <c r="C28" s="7" t="s">
        <v>7</v>
      </c>
      <c r="D28" s="7">
        <v>3</v>
      </c>
      <c r="E28" s="6">
        <v>0</v>
      </c>
      <c r="F28" s="6">
        <f>E28*D28</f>
        <v>0</v>
      </c>
      <c r="G28" s="6">
        <f>H28-F28</f>
        <v>0</v>
      </c>
      <c r="H28" s="6">
        <f>F28*1.21</f>
        <v>0</v>
      </c>
    </row>
    <row r="29" spans="1:8" x14ac:dyDescent="0.2">
      <c r="A29" s="46"/>
      <c r="B29" s="9" t="s">
        <v>10</v>
      </c>
      <c r="C29" s="34"/>
      <c r="D29" s="34"/>
      <c r="E29" s="35"/>
      <c r="F29" s="12">
        <f>F28+F27</f>
        <v>0</v>
      </c>
      <c r="G29" s="12">
        <f>H29-F29</f>
        <v>0</v>
      </c>
      <c r="H29" s="12">
        <f>H27+H28</f>
        <v>0</v>
      </c>
    </row>
    <row r="30" spans="1:8" x14ac:dyDescent="0.2">
      <c r="A30" s="43" t="s">
        <v>12</v>
      </c>
      <c r="B30" s="17" t="s">
        <v>43</v>
      </c>
      <c r="C30" s="17"/>
      <c r="D30" s="17"/>
      <c r="E30" s="17"/>
      <c r="F30" s="17"/>
      <c r="G30" s="17"/>
      <c r="H30" s="17"/>
    </row>
    <row r="31" spans="1:8" x14ac:dyDescent="0.2">
      <c r="A31" s="44" t="s">
        <v>67</v>
      </c>
      <c r="B31" s="16" t="s">
        <v>43</v>
      </c>
      <c r="C31" s="16" t="s">
        <v>7</v>
      </c>
      <c r="D31" s="7">
        <v>1</v>
      </c>
      <c r="E31" s="6">
        <v>0</v>
      </c>
      <c r="F31" s="6">
        <f>E31*D31</f>
        <v>0</v>
      </c>
      <c r="G31" s="6">
        <f>H31-F31</f>
        <v>0</v>
      </c>
      <c r="H31" s="6">
        <f>F31*1.21</f>
        <v>0</v>
      </c>
    </row>
    <row r="32" spans="1:8" x14ac:dyDescent="0.2">
      <c r="A32" s="44" t="s">
        <v>68</v>
      </c>
      <c r="B32" s="16" t="s">
        <v>44</v>
      </c>
      <c r="C32" s="16" t="s">
        <v>7</v>
      </c>
      <c r="D32" s="7">
        <v>1</v>
      </c>
      <c r="E32" s="6">
        <v>0</v>
      </c>
      <c r="F32" s="6">
        <f t="shared" ref="F32:F33" si="7">E32*D32</f>
        <v>0</v>
      </c>
      <c r="G32" s="6">
        <f t="shared" ref="G32:G33" si="8">H32-F32</f>
        <v>0</v>
      </c>
      <c r="H32" s="6">
        <f t="shared" ref="H32:H33" si="9">F32*1.21</f>
        <v>0</v>
      </c>
    </row>
    <row r="33" spans="1:8" x14ac:dyDescent="0.2">
      <c r="A33" s="44" t="s">
        <v>69</v>
      </c>
      <c r="B33" s="16" t="s">
        <v>45</v>
      </c>
      <c r="C33" s="16" t="s">
        <v>7</v>
      </c>
      <c r="D33" s="7">
        <v>1</v>
      </c>
      <c r="E33" s="6">
        <v>0</v>
      </c>
      <c r="F33" s="6">
        <f t="shared" si="7"/>
        <v>0</v>
      </c>
      <c r="G33" s="6">
        <f t="shared" si="8"/>
        <v>0</v>
      </c>
      <c r="H33" s="6">
        <f t="shared" si="9"/>
        <v>0</v>
      </c>
    </row>
    <row r="34" spans="1:8" x14ac:dyDescent="0.2">
      <c r="A34" s="46"/>
      <c r="B34" s="9" t="s">
        <v>10</v>
      </c>
      <c r="C34" s="34"/>
      <c r="D34" s="34"/>
      <c r="E34" s="35"/>
      <c r="F34" s="12">
        <f>F31+F32+F33</f>
        <v>0</v>
      </c>
      <c r="G34" s="12">
        <f>G31+G32+G33</f>
        <v>0</v>
      </c>
      <c r="H34" s="12">
        <f>H31+H32+H33</f>
        <v>0</v>
      </c>
    </row>
    <row r="35" spans="1:8" ht="25.5" x14ac:dyDescent="0.2">
      <c r="A35" s="43" t="s">
        <v>14</v>
      </c>
      <c r="B35" s="15" t="s">
        <v>87</v>
      </c>
      <c r="C35" s="3"/>
      <c r="D35" s="3"/>
      <c r="E35" s="4"/>
      <c r="F35" s="4"/>
      <c r="G35" s="4"/>
      <c r="H35" s="4"/>
    </row>
    <row r="36" spans="1:8" x14ac:dyDescent="0.2">
      <c r="A36" s="44" t="s">
        <v>70</v>
      </c>
      <c r="B36" s="2" t="s">
        <v>16</v>
      </c>
      <c r="C36" s="7" t="s">
        <v>7</v>
      </c>
      <c r="D36" s="7">
        <v>26</v>
      </c>
      <c r="E36" s="6">
        <v>0</v>
      </c>
      <c r="F36" s="5">
        <f t="shared" ref="F36:F40" si="10">D36*E36</f>
        <v>0</v>
      </c>
      <c r="G36" s="5">
        <f t="shared" ref="G36:G40" si="11">H36-F36</f>
        <v>0</v>
      </c>
      <c r="H36" s="5">
        <f t="shared" ref="H36:H40" si="12">F36*1.21</f>
        <v>0</v>
      </c>
    </row>
    <row r="37" spans="1:8" x14ac:dyDescent="0.2">
      <c r="A37" s="44" t="s">
        <v>71</v>
      </c>
      <c r="B37" s="7" t="s">
        <v>31</v>
      </c>
      <c r="C37" s="7" t="s">
        <v>7</v>
      </c>
      <c r="D37" s="7">
        <v>26</v>
      </c>
      <c r="E37" s="6">
        <v>0</v>
      </c>
      <c r="F37" s="5">
        <f t="shared" ref="F37:F38" si="13">D37*E37</f>
        <v>0</v>
      </c>
      <c r="G37" s="5">
        <f t="shared" ref="G37:G38" si="14">H37-F37</f>
        <v>0</v>
      </c>
      <c r="H37" s="5">
        <f t="shared" ref="H37:H38" si="15">F37*1.21</f>
        <v>0</v>
      </c>
    </row>
    <row r="38" spans="1:8" x14ac:dyDescent="0.2">
      <c r="A38" s="44" t="s">
        <v>72</v>
      </c>
      <c r="B38" s="7" t="s">
        <v>32</v>
      </c>
      <c r="C38" s="7" t="s">
        <v>7</v>
      </c>
      <c r="D38" s="7">
        <v>26</v>
      </c>
      <c r="E38" s="6">
        <v>0</v>
      </c>
      <c r="F38" s="5">
        <f t="shared" si="13"/>
        <v>0</v>
      </c>
      <c r="G38" s="5">
        <f t="shared" si="14"/>
        <v>0</v>
      </c>
      <c r="H38" s="5">
        <f t="shared" si="15"/>
        <v>0</v>
      </c>
    </row>
    <row r="39" spans="1:8" x14ac:dyDescent="0.2">
      <c r="A39" s="44" t="s">
        <v>73</v>
      </c>
      <c r="B39" s="7" t="s">
        <v>27</v>
      </c>
      <c r="C39" s="7" t="s">
        <v>7</v>
      </c>
      <c r="D39" s="7">
        <v>60</v>
      </c>
      <c r="E39" s="6">
        <v>0</v>
      </c>
      <c r="F39" s="5">
        <f t="shared" si="10"/>
        <v>0</v>
      </c>
      <c r="G39" s="5">
        <f t="shared" si="11"/>
        <v>0</v>
      </c>
      <c r="H39" s="5">
        <f t="shared" si="12"/>
        <v>0</v>
      </c>
    </row>
    <row r="40" spans="1:8" x14ac:dyDescent="0.2">
      <c r="A40" s="44" t="s">
        <v>74</v>
      </c>
      <c r="B40" s="7" t="s">
        <v>26</v>
      </c>
      <c r="C40" s="7" t="s">
        <v>7</v>
      </c>
      <c r="D40" s="7">
        <v>26</v>
      </c>
      <c r="E40" s="5">
        <v>0</v>
      </c>
      <c r="F40" s="5">
        <f t="shared" si="10"/>
        <v>0</v>
      </c>
      <c r="G40" s="5">
        <f t="shared" si="11"/>
        <v>0</v>
      </c>
      <c r="H40" s="5">
        <f t="shared" si="12"/>
        <v>0</v>
      </c>
    </row>
    <row r="41" spans="1:8" x14ac:dyDescent="0.2">
      <c r="A41" s="44" t="s">
        <v>75</v>
      </c>
      <c r="B41" s="2" t="s">
        <v>25</v>
      </c>
      <c r="C41" s="7" t="s">
        <v>7</v>
      </c>
      <c r="D41" s="7">
        <v>26</v>
      </c>
      <c r="E41" s="5">
        <v>0</v>
      </c>
      <c r="F41" s="5">
        <f>D41*E41</f>
        <v>0</v>
      </c>
      <c r="G41" s="5">
        <f>H41-F41</f>
        <v>0</v>
      </c>
      <c r="H41" s="5">
        <f>F41*1.21</f>
        <v>0</v>
      </c>
    </row>
    <row r="42" spans="1:8" x14ac:dyDescent="0.2">
      <c r="A42" s="44" t="s">
        <v>76</v>
      </c>
      <c r="B42" s="7" t="s">
        <v>33</v>
      </c>
      <c r="C42" s="7" t="s">
        <v>7</v>
      </c>
      <c r="D42" s="7">
        <v>26</v>
      </c>
      <c r="E42" s="5">
        <v>0</v>
      </c>
      <c r="F42" s="5">
        <f>D42*E42</f>
        <v>0</v>
      </c>
      <c r="G42" s="5">
        <f>H42-F42</f>
        <v>0</v>
      </c>
      <c r="H42" s="5">
        <f>F42*1.21</f>
        <v>0</v>
      </c>
    </row>
    <row r="43" spans="1:8" x14ac:dyDescent="0.2">
      <c r="A43" s="44" t="s">
        <v>77</v>
      </c>
      <c r="B43" s="7" t="s">
        <v>34</v>
      </c>
      <c r="C43" s="7" t="s">
        <v>7</v>
      </c>
      <c r="D43" s="7">
        <v>26</v>
      </c>
      <c r="E43" s="5">
        <v>0</v>
      </c>
      <c r="F43" s="5">
        <f>D43*E43</f>
        <v>0</v>
      </c>
      <c r="G43" s="5">
        <f>H43-F43</f>
        <v>0</v>
      </c>
      <c r="H43" s="5">
        <f>F43*1.21</f>
        <v>0</v>
      </c>
    </row>
    <row r="44" spans="1:8" x14ac:dyDescent="0.2">
      <c r="A44" s="45"/>
      <c r="B44" s="9" t="s">
        <v>10</v>
      </c>
      <c r="C44" s="10"/>
      <c r="D44" s="10"/>
      <c r="E44" s="11"/>
      <c r="F44" s="12">
        <f>SUM(F36:F43)</f>
        <v>0</v>
      </c>
      <c r="G44" s="12">
        <f>SUM(G36:G43)</f>
        <v>0</v>
      </c>
      <c r="H44" s="12">
        <f>H43+H42+H41+H40+H39+H38+H37+H36</f>
        <v>0</v>
      </c>
    </row>
    <row r="45" spans="1:8" ht="25.5" x14ac:dyDescent="0.2">
      <c r="A45" s="43" t="s">
        <v>15</v>
      </c>
      <c r="B45" s="15" t="s">
        <v>87</v>
      </c>
      <c r="C45" s="3" t="s">
        <v>48</v>
      </c>
      <c r="D45" s="3"/>
      <c r="E45" s="4"/>
      <c r="F45" s="4"/>
      <c r="G45" s="4"/>
      <c r="H45" s="4"/>
    </row>
    <row r="46" spans="1:8" x14ac:dyDescent="0.2">
      <c r="A46" s="44" t="s">
        <v>78</v>
      </c>
      <c r="B46" s="2" t="s">
        <v>16</v>
      </c>
      <c r="C46" s="7" t="s">
        <v>7</v>
      </c>
      <c r="D46" s="7">
        <v>19</v>
      </c>
      <c r="E46" s="6">
        <v>0</v>
      </c>
      <c r="F46" s="5">
        <f t="shared" ref="F46:F50" si="16">D46*E46</f>
        <v>0</v>
      </c>
      <c r="G46" s="5">
        <f t="shared" ref="G46:G50" si="17">H46-F46</f>
        <v>0</v>
      </c>
      <c r="H46" s="5">
        <f t="shared" ref="H46:H50" si="18">F46*1.21</f>
        <v>0</v>
      </c>
    </row>
    <row r="47" spans="1:8" x14ac:dyDescent="0.2">
      <c r="A47" s="44" t="s">
        <v>79</v>
      </c>
      <c r="B47" s="7" t="s">
        <v>31</v>
      </c>
      <c r="C47" s="7" t="s">
        <v>7</v>
      </c>
      <c r="D47" s="7">
        <v>19</v>
      </c>
      <c r="E47" s="6">
        <v>0</v>
      </c>
      <c r="F47" s="5">
        <f t="shared" si="16"/>
        <v>0</v>
      </c>
      <c r="G47" s="5">
        <f t="shared" si="17"/>
        <v>0</v>
      </c>
      <c r="H47" s="5">
        <f t="shared" si="18"/>
        <v>0</v>
      </c>
    </row>
    <row r="48" spans="1:8" x14ac:dyDescent="0.2">
      <c r="A48" s="44" t="s">
        <v>80</v>
      </c>
      <c r="B48" s="7" t="s">
        <v>32</v>
      </c>
      <c r="C48" s="7" t="s">
        <v>7</v>
      </c>
      <c r="D48" s="7">
        <v>19</v>
      </c>
      <c r="E48" s="6">
        <v>0</v>
      </c>
      <c r="F48" s="5">
        <f t="shared" si="16"/>
        <v>0</v>
      </c>
      <c r="G48" s="5">
        <f t="shared" si="17"/>
        <v>0</v>
      </c>
      <c r="H48" s="5">
        <f t="shared" si="18"/>
        <v>0</v>
      </c>
    </row>
    <row r="49" spans="1:8" x14ac:dyDescent="0.2">
      <c r="A49" s="44" t="s">
        <v>81</v>
      </c>
      <c r="B49" s="7" t="s">
        <v>27</v>
      </c>
      <c r="C49" s="7" t="s">
        <v>7</v>
      </c>
      <c r="D49" s="7">
        <v>49</v>
      </c>
      <c r="E49" s="6">
        <v>0</v>
      </c>
      <c r="F49" s="5">
        <f t="shared" si="16"/>
        <v>0</v>
      </c>
      <c r="G49" s="5">
        <f t="shared" si="17"/>
        <v>0</v>
      </c>
      <c r="H49" s="5">
        <f t="shared" si="18"/>
        <v>0</v>
      </c>
    </row>
    <row r="50" spans="1:8" x14ac:dyDescent="0.2">
      <c r="A50" s="44" t="s">
        <v>82</v>
      </c>
      <c r="B50" s="7" t="s">
        <v>26</v>
      </c>
      <c r="C50" s="7" t="s">
        <v>7</v>
      </c>
      <c r="D50" s="7">
        <v>19</v>
      </c>
      <c r="E50" s="5">
        <v>0</v>
      </c>
      <c r="F50" s="5">
        <f t="shared" si="16"/>
        <v>0</v>
      </c>
      <c r="G50" s="5">
        <f t="shared" si="17"/>
        <v>0</v>
      </c>
      <c r="H50" s="5">
        <f t="shared" si="18"/>
        <v>0</v>
      </c>
    </row>
    <row r="51" spans="1:8" x14ac:dyDescent="0.2">
      <c r="A51" s="44" t="s">
        <v>83</v>
      </c>
      <c r="B51" s="2" t="s">
        <v>25</v>
      </c>
      <c r="C51" s="7" t="s">
        <v>7</v>
      </c>
      <c r="D51" s="7">
        <v>19</v>
      </c>
      <c r="E51" s="5">
        <v>0</v>
      </c>
      <c r="F51" s="5">
        <f>D51*E51</f>
        <v>0</v>
      </c>
      <c r="G51" s="5">
        <f>H51-F51</f>
        <v>0</v>
      </c>
      <c r="H51" s="5">
        <f>F51*1.21</f>
        <v>0</v>
      </c>
    </row>
    <row r="52" spans="1:8" x14ac:dyDescent="0.2">
      <c r="A52" s="44" t="s">
        <v>84</v>
      </c>
      <c r="B52" s="7" t="s">
        <v>33</v>
      </c>
      <c r="C52" s="7" t="s">
        <v>7</v>
      </c>
      <c r="D52" s="7">
        <v>19</v>
      </c>
      <c r="E52" s="5">
        <v>0</v>
      </c>
      <c r="F52" s="5">
        <f>D52*E52</f>
        <v>0</v>
      </c>
      <c r="G52" s="5">
        <f>H52-F52</f>
        <v>0</v>
      </c>
      <c r="H52" s="5">
        <f>F52*1.21</f>
        <v>0</v>
      </c>
    </row>
    <row r="53" spans="1:8" x14ac:dyDescent="0.2">
      <c r="A53" s="44" t="s">
        <v>85</v>
      </c>
      <c r="B53" s="7" t="s">
        <v>42</v>
      </c>
      <c r="C53" s="7" t="s">
        <v>7</v>
      </c>
      <c r="D53" s="7">
        <v>3</v>
      </c>
      <c r="E53" s="5">
        <v>0</v>
      </c>
      <c r="F53" s="5">
        <f>D53*E53</f>
        <v>0</v>
      </c>
      <c r="G53" s="5">
        <f t="shared" ref="G53" si="19">H53-F53</f>
        <v>0</v>
      </c>
      <c r="H53" s="5">
        <f t="shared" ref="H53" si="20">F53*1.21</f>
        <v>0</v>
      </c>
    </row>
    <row r="54" spans="1:8" x14ac:dyDescent="0.2">
      <c r="A54" s="44" t="s">
        <v>86</v>
      </c>
      <c r="B54" s="7" t="s">
        <v>34</v>
      </c>
      <c r="C54" s="7" t="s">
        <v>7</v>
      </c>
      <c r="D54" s="7">
        <v>19</v>
      </c>
      <c r="E54" s="5">
        <v>0</v>
      </c>
      <c r="F54" s="5">
        <f>D54*E54</f>
        <v>0</v>
      </c>
      <c r="G54" s="5">
        <f>H54-F54</f>
        <v>0</v>
      </c>
      <c r="H54" s="5">
        <f>F54*1.21</f>
        <v>0</v>
      </c>
    </row>
    <row r="55" spans="1:8" x14ac:dyDescent="0.2">
      <c r="A55" s="45"/>
      <c r="B55" s="9" t="s">
        <v>10</v>
      </c>
      <c r="C55" s="10"/>
      <c r="D55" s="10"/>
      <c r="E55" s="11"/>
      <c r="F55" s="12">
        <f>SUM(F46:F54)</f>
        <v>0</v>
      </c>
      <c r="G55" s="12">
        <f>SUM(G46:G54)</f>
        <v>0</v>
      </c>
      <c r="H55" s="12">
        <f>H54+H52+H51+H50+H49+H48+H47+H46</f>
        <v>0</v>
      </c>
    </row>
    <row r="56" spans="1:8" ht="16.5" customHeight="1" x14ac:dyDescent="0.2">
      <c r="A56" s="47" t="s">
        <v>89</v>
      </c>
      <c r="B56" s="25" t="s">
        <v>40</v>
      </c>
      <c r="C56" s="31"/>
      <c r="D56" s="31"/>
      <c r="E56" s="26"/>
      <c r="F56" s="27"/>
      <c r="G56" s="27"/>
      <c r="H56" s="27"/>
    </row>
    <row r="57" spans="1:8" ht="29.1" customHeight="1" x14ac:dyDescent="0.2">
      <c r="A57" s="48" t="s">
        <v>90</v>
      </c>
      <c r="B57" s="30" t="s">
        <v>41</v>
      </c>
      <c r="C57" s="28" t="s">
        <v>7</v>
      </c>
      <c r="D57" s="13">
        <v>1</v>
      </c>
      <c r="E57" s="29">
        <v>0</v>
      </c>
      <c r="F57" s="29">
        <f>E57*D57</f>
        <v>0</v>
      </c>
      <c r="G57" s="29">
        <f>H57-F57</f>
        <v>0</v>
      </c>
      <c r="H57" s="29">
        <f>F57*1.21</f>
        <v>0</v>
      </c>
    </row>
    <row r="58" spans="1:8" x14ac:dyDescent="0.2">
      <c r="A58" s="33"/>
      <c r="B58" s="9" t="s">
        <v>9</v>
      </c>
      <c r="C58" s="10"/>
      <c r="D58" s="10"/>
      <c r="E58" s="11"/>
      <c r="F58" s="12">
        <f>F57</f>
        <v>0</v>
      </c>
      <c r="G58" s="12">
        <f>G57</f>
        <v>0</v>
      </c>
      <c r="H58" s="12">
        <f>H57</f>
        <v>0</v>
      </c>
    </row>
    <row r="59" spans="1:8" ht="20.25" x14ac:dyDescent="0.3">
      <c r="A59" s="32"/>
      <c r="B59" s="19" t="s">
        <v>19</v>
      </c>
      <c r="C59" s="18"/>
      <c r="D59" s="18"/>
      <c r="E59" s="20"/>
      <c r="F59" s="21">
        <f>F44+F25+F29+F58+F34+F55</f>
        <v>0</v>
      </c>
      <c r="G59" s="21">
        <f t="shared" ref="G59:H59" si="21">G44+G25+G29+G58+G34+G55</f>
        <v>0</v>
      </c>
      <c r="H59" s="21">
        <f t="shared" si="21"/>
        <v>0</v>
      </c>
    </row>
  </sheetData>
  <mergeCells count="4">
    <mergeCell ref="A1:H2"/>
    <mergeCell ref="A3:H4"/>
    <mergeCell ref="A6:H7"/>
    <mergeCell ref="C9:E9"/>
  </mergeCells>
  <phoneticPr fontId="1" type="noConversion"/>
  <pageMargins left="0.27" right="0.28999999999999998" top="0.44" bottom="0.2" header="0.49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marketa</cp:lastModifiedBy>
  <cp:lastPrinted>2017-11-14T07:48:42Z</cp:lastPrinted>
  <dcterms:created xsi:type="dcterms:W3CDTF">2008-09-10T06:02:50Z</dcterms:created>
  <dcterms:modified xsi:type="dcterms:W3CDTF">2022-08-11T08:13:22Z</dcterms:modified>
</cp:coreProperties>
</file>